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0" yWindow="60" windowWidth="14940" windowHeight="8550" activeTab="0"/>
  </bookViews>
  <sheets>
    <sheet name="（新規導入）実績報告書・請求書" sheetId="1" r:id="rId1"/>
  </sheets>
  <definedNames>
    <definedName name="_xlnm.Print_Area" localSheetId="0">'（新規導入）実績報告書・請求書'!$B$1:$K$41</definedName>
  </definedNames>
  <calcPr fullCalcOnLoad="1"/>
</workbook>
</file>

<file path=xl/comments1.xml><?xml version="1.0" encoding="utf-8"?>
<comments xmlns="http://schemas.openxmlformats.org/spreadsheetml/2006/main">
  <authors>
    <author>コーリー　クミコ</author>
  </authors>
  <commentList>
    <comment ref="C23" authorId="0">
      <text>
        <r>
          <rPr>
            <sz val="9"/>
            <rFont val="MS P ゴシック"/>
            <family val="3"/>
          </rPr>
          <t xml:space="preserve">
車種を選択すると金額が自動的に入力されます</t>
        </r>
      </text>
    </comment>
  </commentList>
</comments>
</file>

<file path=xl/sharedStrings.xml><?xml version="1.0" encoding="utf-8"?>
<sst xmlns="http://schemas.openxmlformats.org/spreadsheetml/2006/main" count="44" uniqueCount="44">
  <si>
    <t>請求金額</t>
  </si>
  <si>
    <t>振込先口座</t>
  </si>
  <si>
    <t>車両番号</t>
  </si>
  <si>
    <t>※添付書類　　　</t>
  </si>
  <si>
    <t>（消費税込み）</t>
  </si>
  <si>
    <t>法人名</t>
  </si>
  <si>
    <t>印</t>
  </si>
  <si>
    <t>車種</t>
  </si>
  <si>
    <t>＜実績報告＞</t>
  </si>
  <si>
    <t>東京ガス受領番号
（申込受領書)</t>
  </si>
  <si>
    <t>金融機関名</t>
  </si>
  <si>
    <t>支店名</t>
  </si>
  <si>
    <t>種別</t>
  </si>
  <si>
    <t>口座番号</t>
  </si>
  <si>
    <t>普・当</t>
  </si>
  <si>
    <t>ふりがな</t>
  </si>
  <si>
    <t>名義</t>
  </si>
  <si>
    <t>住　所</t>
  </si>
  <si>
    <t>登　録
年月日</t>
  </si>
  <si>
    <t>主な
利用スタンド</t>
  </si>
  <si>
    <t>車検証の
「使用の本拠の位置」</t>
  </si>
  <si>
    <t>金額
（円）</t>
  </si>
  <si>
    <t>【お問合せ】</t>
  </si>
  <si>
    <t>　〒105-8527　東京都港区海岸１－５－２０</t>
  </si>
  <si>
    <t>●新規導入支援の場合　⇒　車検証のコピー</t>
  </si>
  <si>
    <t>●パブリックスタンドを利用する車両の場合は、スタンド利用を証明するもの（利用申込書のコピー等）</t>
  </si>
  <si>
    <t xml:space="preserve">   年    月　  日</t>
  </si>
  <si>
    <t>　ＴＥＬ　０３（５４００）６７７４</t>
  </si>
  <si>
    <t>東京ガス株式会社　ＮＧＶ事業グループ 御中</t>
  </si>
  <si>
    <t>　東京ガス株式会社　ＮＧＶ事業グループ　天然ガス自動車活用支援制度 事務センター</t>
  </si>
  <si>
    <t>登録番号</t>
  </si>
  <si>
    <t>税抜価格</t>
  </si>
  <si>
    <t>税額</t>
  </si>
  <si>
    <t>大型トラック（エリア内）</t>
  </si>
  <si>
    <t>大型トラック（エリア外）</t>
  </si>
  <si>
    <t>中小型トラック</t>
  </si>
  <si>
    <t>塵芥車</t>
  </si>
  <si>
    <t>合計金額</t>
  </si>
  <si>
    <t>電子車検証の方は「自動車検査証記録事項」を提出して下さい。</t>
  </si>
  <si>
    <t>（消費税　消費税率10％）</t>
  </si>
  <si>
    <t>請求金額</t>
  </si>
  <si>
    <t>税率</t>
  </si>
  <si>
    <t>（新規導入）</t>
  </si>
  <si>
    <t>２０２４年度天然ガス自動車活用支援制度
支援金請求書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</si>
</sst>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#,##0&quot;-&quot;;&quot;¥&quot;\-#,##0&quot;-&quot;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\(\ ##,###\)"/>
    <numFmt numFmtId="184" formatCode="\(\ ##,###\ \)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MS P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8" fillId="0" borderId="21" xfId="49" applyFont="1" applyBorder="1" applyAlignment="1">
      <alignment horizontal="left" vertical="center" wrapText="1" shrinkToFit="1"/>
    </xf>
    <xf numFmtId="176" fontId="8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3" fontId="8" fillId="0" borderId="28" xfId="0" applyNumberFormat="1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38" fontId="0" fillId="0" borderId="30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3" fontId="10" fillId="0" borderId="33" xfId="0" applyNumberFormat="1" applyFont="1" applyBorder="1" applyAlignment="1">
      <alignment vertical="center" wrapText="1"/>
    </xf>
    <xf numFmtId="38" fontId="0" fillId="0" borderId="34" xfId="49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Continuous" vertical="center" wrapText="1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10" fillId="0" borderId="39" xfId="0" applyNumberFormat="1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8" fontId="14" fillId="0" borderId="34" xfId="49" applyFont="1" applyBorder="1" applyAlignment="1">
      <alignment vertical="center"/>
    </xf>
    <xf numFmtId="9" fontId="0" fillId="0" borderId="0" xfId="42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8" fontId="0" fillId="0" borderId="0" xfId="49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1.59765625" style="0" customWidth="1"/>
    <col min="2" max="2" width="15.296875" style="0" customWidth="1"/>
    <col min="3" max="7" width="15.796875" style="0" customWidth="1"/>
    <col min="8" max="8" width="21" style="0" customWidth="1"/>
    <col min="9" max="9" width="13.5" style="0" customWidth="1"/>
    <col min="10" max="10" width="8.69921875" style="0" hidden="1" customWidth="1"/>
    <col min="11" max="11" width="0.4921875" style="0" customWidth="1"/>
    <col min="12" max="12" width="3.5" style="0" customWidth="1"/>
    <col min="17" max="20" width="0" style="0" hidden="1" customWidth="1"/>
    <col min="21" max="21" width="26.5" style="0" hidden="1" customWidth="1"/>
    <col min="22" max="23" width="10.5" style="0" hidden="1" customWidth="1"/>
    <col min="24" max="24" width="21.59765625" style="0" hidden="1" customWidth="1"/>
  </cols>
  <sheetData>
    <row r="1" spans="2:10" ht="15" customHeight="1">
      <c r="B1" s="1" t="s">
        <v>42</v>
      </c>
      <c r="H1" s="83" t="s">
        <v>26</v>
      </c>
      <c r="I1" s="83"/>
      <c r="J1" s="6"/>
    </row>
    <row r="2" ht="15" customHeight="1"/>
    <row r="3" spans="2:11" ht="39.75" customHeight="1">
      <c r="B3" s="61" t="s">
        <v>43</v>
      </c>
      <c r="C3" s="10"/>
      <c r="D3" s="10"/>
      <c r="E3" s="10"/>
      <c r="F3" s="10"/>
      <c r="G3" s="10"/>
      <c r="H3" s="10"/>
      <c r="I3" s="10"/>
      <c r="J3" s="10"/>
      <c r="K3" s="10"/>
    </row>
    <row r="4" spans="2:24" ht="1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U4" t="s">
        <v>35</v>
      </c>
      <c r="V4" s="38">
        <v>90909</v>
      </c>
      <c r="W4" s="39">
        <f>V4*$V$9</f>
        <v>9090.9</v>
      </c>
      <c r="X4" s="66">
        <f>SUM(V4:W4)</f>
        <v>99999.9</v>
      </c>
    </row>
    <row r="5" spans="2:24" s="2" customFormat="1" ht="19.5" customHeight="1">
      <c r="B5" s="3" t="s">
        <v>28</v>
      </c>
      <c r="C5" s="12"/>
      <c r="D5" s="12"/>
      <c r="E5" s="12"/>
      <c r="U5" s="37" t="s">
        <v>36</v>
      </c>
      <c r="V5" s="39">
        <v>90909</v>
      </c>
      <c r="W5" s="39">
        <f>V5*$V$9</f>
        <v>9090.9</v>
      </c>
      <c r="X5" s="66">
        <f>SUM(V5:W5)</f>
        <v>99999.9</v>
      </c>
    </row>
    <row r="6" spans="21:24" s="2" customFormat="1" ht="15" customHeight="1">
      <c r="U6" s="37" t="s">
        <v>33</v>
      </c>
      <c r="V6" s="39">
        <v>545454.5</v>
      </c>
      <c r="W6" s="39">
        <f>V6*$V$9</f>
        <v>54545.450000000004</v>
      </c>
      <c r="X6" s="66">
        <f>SUM(V6:W6)</f>
        <v>599999.95</v>
      </c>
    </row>
    <row r="7" spans="21:24" ht="15" customHeight="1">
      <c r="U7" s="37" t="s">
        <v>34</v>
      </c>
      <c r="V7" s="39">
        <v>272727.5</v>
      </c>
      <c r="W7" s="39">
        <f>V7*$V$9</f>
        <v>27272.75</v>
      </c>
      <c r="X7" s="66">
        <f>SUM(V7:W7)</f>
        <v>300000.25</v>
      </c>
    </row>
    <row r="8" spans="2:22" s="1" customFormat="1" ht="19.5" customHeight="1">
      <c r="B8" s="3" t="s">
        <v>0</v>
      </c>
      <c r="C8" s="93">
        <f>I31</f>
        <v>0</v>
      </c>
      <c r="D8" s="93"/>
      <c r="E8" s="93"/>
      <c r="F8" s="3" t="s">
        <v>4</v>
      </c>
      <c r="G8" s="7"/>
      <c r="H8" s="7"/>
      <c r="I8" s="7"/>
      <c r="J8" s="7"/>
      <c r="U8" s="37"/>
      <c r="V8" s="38"/>
    </row>
    <row r="9" spans="21:22" ht="15" customHeight="1">
      <c r="U9" s="1" t="s">
        <v>41</v>
      </c>
      <c r="V9" s="65">
        <v>0.1</v>
      </c>
    </row>
    <row r="10" ht="15" customHeight="1"/>
    <row r="11" ht="15" customHeight="1" thickBot="1">
      <c r="C11" s="4" t="s">
        <v>1</v>
      </c>
    </row>
    <row r="12" spans="3:10" ht="19.5" customHeight="1">
      <c r="C12" s="13" t="s">
        <v>10</v>
      </c>
      <c r="D12" s="14"/>
      <c r="E12" s="8" t="s">
        <v>11</v>
      </c>
      <c r="F12" s="8" t="s">
        <v>12</v>
      </c>
      <c r="G12" s="94" t="s">
        <v>13</v>
      </c>
      <c r="H12" s="95"/>
      <c r="I12" s="96"/>
      <c r="J12" s="41"/>
    </row>
    <row r="13" spans="3:10" ht="40.5" customHeight="1" thickBot="1">
      <c r="C13" s="72"/>
      <c r="D13" s="74"/>
      <c r="E13" s="30"/>
      <c r="F13" s="58" t="s">
        <v>14</v>
      </c>
      <c r="G13" s="72"/>
      <c r="H13" s="73"/>
      <c r="I13" s="74"/>
      <c r="J13" s="42"/>
    </row>
    <row r="14" spans="3:10" ht="18" customHeight="1">
      <c r="C14" s="15" t="s">
        <v>15</v>
      </c>
      <c r="D14" s="75"/>
      <c r="E14" s="76"/>
      <c r="F14" s="76"/>
      <c r="G14" s="76"/>
      <c r="H14" s="76"/>
      <c r="I14" s="77"/>
      <c r="J14" s="43"/>
    </row>
    <row r="15" spans="3:10" ht="40.5" customHeight="1" thickBot="1">
      <c r="C15" s="16" t="s">
        <v>16</v>
      </c>
      <c r="D15" s="78"/>
      <c r="E15" s="79"/>
      <c r="F15" s="79"/>
      <c r="G15" s="79"/>
      <c r="H15" s="79"/>
      <c r="I15" s="80"/>
      <c r="J15" s="44"/>
    </row>
    <row r="16" ht="15" customHeight="1"/>
    <row r="17" spans="2:10" ht="24.75" customHeight="1">
      <c r="B17" s="56" t="s">
        <v>17</v>
      </c>
      <c r="C17" s="84"/>
      <c r="D17" s="84"/>
      <c r="E17" s="84"/>
      <c r="F17" s="84"/>
      <c r="G17" s="84"/>
      <c r="H17" s="84"/>
      <c r="I17" s="84"/>
      <c r="J17" s="29"/>
    </row>
    <row r="18" spans="2:9" ht="24.75" customHeight="1">
      <c r="B18" s="70" t="s">
        <v>5</v>
      </c>
      <c r="C18" s="87"/>
      <c r="D18" s="87"/>
      <c r="E18" s="87"/>
      <c r="F18" s="87"/>
      <c r="G18" s="87"/>
      <c r="H18" s="87"/>
      <c r="I18" s="99" t="s">
        <v>6</v>
      </c>
    </row>
    <row r="19" spans="2:10" ht="18" customHeight="1">
      <c r="B19" s="71"/>
      <c r="C19" s="87"/>
      <c r="D19" s="87"/>
      <c r="E19" s="87"/>
      <c r="F19" s="87"/>
      <c r="G19" s="87"/>
      <c r="H19" s="87"/>
      <c r="I19" s="99"/>
      <c r="J19" s="5"/>
    </row>
    <row r="20" spans="2:9" ht="22.5" customHeight="1">
      <c r="B20" s="57" t="s">
        <v>30</v>
      </c>
      <c r="C20" s="88"/>
      <c r="D20" s="88"/>
      <c r="E20" s="88"/>
      <c r="F20" s="88"/>
      <c r="G20" s="88"/>
      <c r="H20" s="32"/>
      <c r="I20" s="32"/>
    </row>
    <row r="21" ht="42.75" customHeight="1"/>
    <row r="22" ht="15" customHeight="1" thickBot="1">
      <c r="B22" s="62" t="s">
        <v>8</v>
      </c>
    </row>
    <row r="23" spans="2:11" ht="30" customHeight="1" thickBot="1">
      <c r="B23" s="49" t="s">
        <v>2</v>
      </c>
      <c r="C23" s="50" t="s">
        <v>7</v>
      </c>
      <c r="D23" s="51" t="s">
        <v>18</v>
      </c>
      <c r="E23" s="52" t="s">
        <v>19</v>
      </c>
      <c r="F23" s="53" t="s">
        <v>20</v>
      </c>
      <c r="G23" s="54"/>
      <c r="H23" s="51" t="s">
        <v>9</v>
      </c>
      <c r="I23" s="55" t="s">
        <v>21</v>
      </c>
      <c r="J23" s="35" t="s">
        <v>31</v>
      </c>
      <c r="K23" s="67" t="s">
        <v>32</v>
      </c>
    </row>
    <row r="24" spans="2:11" ht="51" customHeight="1" thickBot="1">
      <c r="B24" s="45"/>
      <c r="C24" s="24"/>
      <c r="D24" s="25"/>
      <c r="E24" s="26"/>
      <c r="F24" s="89"/>
      <c r="G24" s="90"/>
      <c r="H24" s="26"/>
      <c r="I24" s="59">
        <f>IF(C24="","",VLOOKUP(C24,$U$4:$V$8,2,FALSE))</f>
      </c>
      <c r="J24" s="34" t="e">
        <f aca="true" t="shared" si="0" ref="J24:J29">I24/1.1</f>
        <v>#VALUE!</v>
      </c>
      <c r="K24" s="68" t="e">
        <f aca="true" t="shared" si="1" ref="K24:K29">I24-J24</f>
        <v>#VALUE!</v>
      </c>
    </row>
    <row r="25" spans="2:11" ht="51" customHeight="1" thickBot="1">
      <c r="B25" s="46"/>
      <c r="C25" s="27"/>
      <c r="D25" s="27"/>
      <c r="E25" s="28"/>
      <c r="F25" s="91"/>
      <c r="G25" s="92"/>
      <c r="H25" s="28"/>
      <c r="I25" s="60">
        <f>IF(C25="","",VLOOKUP(C25,$U$4:$V$8,2,FALSE))</f>
      </c>
      <c r="J25" s="34" t="e">
        <f t="shared" si="0"/>
        <v>#VALUE!</v>
      </c>
      <c r="K25" s="68" t="e">
        <f t="shared" si="1"/>
        <v>#VALUE!</v>
      </c>
    </row>
    <row r="26" spans="2:11" ht="51" customHeight="1" thickBot="1">
      <c r="B26" s="46"/>
      <c r="C26" s="27"/>
      <c r="D26" s="27"/>
      <c r="E26" s="28"/>
      <c r="F26" s="91"/>
      <c r="G26" s="92"/>
      <c r="H26" s="28"/>
      <c r="I26" s="60">
        <f>IF(C26="","",VLOOKUP(C26,$U$4:$V$8,2,FALSE))</f>
      </c>
      <c r="J26" s="34" t="e">
        <f t="shared" si="0"/>
        <v>#VALUE!</v>
      </c>
      <c r="K26" s="68" t="e">
        <f t="shared" si="1"/>
        <v>#VALUE!</v>
      </c>
    </row>
    <row r="27" spans="2:11" ht="51" customHeight="1" thickBot="1">
      <c r="B27" s="46"/>
      <c r="C27" s="27"/>
      <c r="D27" s="27"/>
      <c r="E27" s="28"/>
      <c r="F27" s="91"/>
      <c r="G27" s="92"/>
      <c r="H27" s="28"/>
      <c r="I27" s="60">
        <f>IF(C27="","",VLOOKUP(C27,$U$4:$V$8,2,FALSE))</f>
      </c>
      <c r="J27" s="34" t="e">
        <f t="shared" si="0"/>
        <v>#VALUE!</v>
      </c>
      <c r="K27" s="68" t="e">
        <f t="shared" si="1"/>
        <v>#VALUE!</v>
      </c>
    </row>
    <row r="28" spans="2:11" ht="51" customHeight="1" thickBot="1">
      <c r="B28" s="46"/>
      <c r="C28" s="27"/>
      <c r="D28" s="27"/>
      <c r="E28" s="28"/>
      <c r="F28" s="91"/>
      <c r="G28" s="92"/>
      <c r="H28" s="28"/>
      <c r="I28" s="60">
        <f>IF(C28="","",VLOOKUP(C28,$U$4:$V$8,2,FALSE))</f>
      </c>
      <c r="J28" s="34" t="e">
        <f t="shared" si="0"/>
        <v>#VALUE!</v>
      </c>
      <c r="K28" s="68" t="e">
        <f t="shared" si="1"/>
        <v>#VALUE!</v>
      </c>
    </row>
    <row r="29" spans="2:11" ht="33.75" customHeight="1" thickBot="1" thickTop="1">
      <c r="B29" s="85" t="s">
        <v>37</v>
      </c>
      <c r="C29" s="86"/>
      <c r="D29" s="86"/>
      <c r="E29" s="86"/>
      <c r="F29" s="86"/>
      <c r="G29" s="86"/>
      <c r="H29" s="86"/>
      <c r="I29" s="47">
        <f>SUM(I24:I28)</f>
        <v>0</v>
      </c>
      <c r="J29" s="34">
        <f t="shared" si="0"/>
        <v>0</v>
      </c>
      <c r="K29" s="68">
        <f t="shared" si="1"/>
        <v>0</v>
      </c>
    </row>
    <row r="30" spans="2:11" ht="33.75" customHeight="1" thickBot="1" thickTop="1">
      <c r="B30" s="81" t="s">
        <v>39</v>
      </c>
      <c r="C30" s="82"/>
      <c r="D30" s="82"/>
      <c r="E30" s="82"/>
      <c r="F30" s="82"/>
      <c r="G30" s="82"/>
      <c r="H30" s="82"/>
      <c r="I30" s="48">
        <f>I29*0.1</f>
        <v>0</v>
      </c>
      <c r="J30" s="63"/>
      <c r="K30" s="68"/>
    </row>
    <row r="31" spans="2:11" ht="33.75" customHeight="1" thickBot="1" thickTop="1">
      <c r="B31" s="97" t="s">
        <v>40</v>
      </c>
      <c r="C31" s="98"/>
      <c r="D31" s="98"/>
      <c r="E31" s="98"/>
      <c r="F31" s="98"/>
      <c r="G31" s="98"/>
      <c r="H31" s="98"/>
      <c r="I31" s="64">
        <f>SUM(I29:I30)</f>
        <v>0</v>
      </c>
      <c r="J31" s="36"/>
      <c r="K31" s="69"/>
    </row>
    <row r="32" ht="15" customHeight="1" thickBot="1">
      <c r="B32" s="9"/>
    </row>
    <row r="33" spans="2:12" ht="19.5" customHeight="1">
      <c r="B33" s="19" t="s">
        <v>3</v>
      </c>
      <c r="C33" s="20"/>
      <c r="D33" s="20"/>
      <c r="E33" s="20"/>
      <c r="F33" s="20"/>
      <c r="G33" s="20"/>
      <c r="H33" s="20"/>
      <c r="I33" s="21"/>
      <c r="J33" s="32"/>
      <c r="K33" s="32"/>
      <c r="L33" s="32"/>
    </row>
    <row r="34" spans="2:12" ht="19.5" customHeight="1">
      <c r="B34" s="31"/>
      <c r="C34" s="32" t="s">
        <v>24</v>
      </c>
      <c r="D34" s="32"/>
      <c r="E34" s="32"/>
      <c r="F34" s="32"/>
      <c r="G34" s="32"/>
      <c r="H34" s="32"/>
      <c r="I34" s="33"/>
      <c r="J34" s="32"/>
      <c r="K34" s="32"/>
      <c r="L34" s="32"/>
    </row>
    <row r="35" spans="2:12" ht="19.5" customHeight="1">
      <c r="B35" s="31"/>
      <c r="C35" s="32"/>
      <c r="D35" s="32"/>
      <c r="E35" s="40" t="s">
        <v>38</v>
      </c>
      <c r="F35" s="32"/>
      <c r="G35" s="32"/>
      <c r="H35" s="32"/>
      <c r="I35" s="33"/>
      <c r="J35" s="32"/>
      <c r="K35" s="32"/>
      <c r="L35" s="32"/>
    </row>
    <row r="36" spans="2:12" ht="19.5" customHeight="1" thickBot="1">
      <c r="B36" s="22"/>
      <c r="C36" s="17" t="s">
        <v>25</v>
      </c>
      <c r="D36" s="23"/>
      <c r="E36" s="23"/>
      <c r="F36" s="23"/>
      <c r="G36" s="23"/>
      <c r="H36" s="23"/>
      <c r="I36" s="18"/>
      <c r="J36" s="32"/>
      <c r="K36" s="32"/>
      <c r="L36" s="32"/>
    </row>
    <row r="37" ht="15" customHeight="1"/>
    <row r="38" ht="15" customHeight="1">
      <c r="B38" t="s">
        <v>22</v>
      </c>
    </row>
    <row r="39" ht="15" customHeight="1">
      <c r="B39" t="s">
        <v>29</v>
      </c>
    </row>
    <row r="40" ht="15" customHeight="1">
      <c r="B40" t="s">
        <v>23</v>
      </c>
    </row>
    <row r="41" ht="15" customHeight="1">
      <c r="B41" t="s">
        <v>27</v>
      </c>
    </row>
  </sheetData>
  <sheetProtection/>
  <mergeCells count="20">
    <mergeCell ref="C20:G20"/>
    <mergeCell ref="F24:G24"/>
    <mergeCell ref="F25:G25"/>
    <mergeCell ref="C8:E8"/>
    <mergeCell ref="G12:I12"/>
    <mergeCell ref="B31:H31"/>
    <mergeCell ref="F27:G27"/>
    <mergeCell ref="F28:G28"/>
    <mergeCell ref="F26:G26"/>
    <mergeCell ref="I18:I19"/>
    <mergeCell ref="B18:B19"/>
    <mergeCell ref="G13:I13"/>
    <mergeCell ref="D14:I14"/>
    <mergeCell ref="D15:I15"/>
    <mergeCell ref="B30:H30"/>
    <mergeCell ref="H1:I1"/>
    <mergeCell ref="C13:D13"/>
    <mergeCell ref="C17:I17"/>
    <mergeCell ref="B29:H29"/>
    <mergeCell ref="C18:H19"/>
  </mergeCells>
  <dataValidations count="1">
    <dataValidation type="list" allowBlank="1" showInputMessage="1" showErrorMessage="1" sqref="C24:C28">
      <formula1>$U$3:$U$8</formula1>
    </dataValidation>
  </dataValidations>
  <printOptions horizontalCentered="1"/>
  <pageMargins left="0.5905511811023623" right="0.1968503937007874" top="0.5905511811023623" bottom="0.5905511811023623" header="0.3937007874015748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東京ガス株式会社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2024-01-15T06:14:16Z</cp:lastPrinted>
  <dcterms:created xsi:type="dcterms:W3CDTF">2004-06-01T08:04:30Z</dcterms:created>
  <dcterms:modified xsi:type="dcterms:W3CDTF">2024-03-12T02:29:50Z</dcterms:modified>
  <cp:category/>
  <cp:version/>
  <cp:contentType/>
  <cp:contentStatus/>
</cp:coreProperties>
</file>